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R5\Dokumenty\krzysztof_biczysko\Desktop\"/>
    </mc:Choice>
  </mc:AlternateContent>
  <bookViews>
    <workbookView xWindow="480" yWindow="195" windowWidth="16080" windowHeight="11580"/>
  </bookViews>
  <sheets>
    <sheet name="TER" sheetId="3" r:id="rId1"/>
  </sheets>
  <definedNames>
    <definedName name="_xlnm.Print_Area" localSheetId="0">TER!$A$1:$G$69</definedName>
  </definedNames>
  <calcPr calcId="162913"/>
</workbook>
</file>

<file path=xl/calcChain.xml><?xml version="1.0" encoding="utf-8"?>
<calcChain xmlns="http://schemas.openxmlformats.org/spreadsheetml/2006/main">
  <c r="G66" i="3" l="1"/>
  <c r="G65" i="3"/>
  <c r="G63" i="3"/>
  <c r="G62" i="3"/>
  <c r="G60" i="3"/>
  <c r="G59" i="3"/>
  <c r="G56" i="3"/>
  <c r="G53" i="3"/>
  <c r="G52" i="3"/>
  <c r="G51" i="3"/>
  <c r="G50" i="3"/>
  <c r="G48" i="3"/>
  <c r="G45" i="3"/>
  <c r="G43" i="3"/>
  <c r="G41" i="3"/>
  <c r="G40" i="3"/>
  <c r="G38" i="3"/>
  <c r="G35" i="3"/>
  <c r="G33" i="3"/>
  <c r="G32" i="3"/>
  <c r="G31" i="3"/>
  <c r="G29" i="3"/>
  <c r="G26" i="3"/>
  <c r="G25" i="3"/>
  <c r="G22" i="3"/>
  <c r="G20" i="3"/>
  <c r="G17" i="3"/>
  <c r="G16" i="3"/>
  <c r="G15" i="3"/>
  <c r="G14" i="3"/>
  <c r="G12" i="3"/>
  <c r="G10" i="3"/>
  <c r="G67" i="3" l="1"/>
  <c r="G68" i="3" s="1"/>
  <c r="G69" i="3" s="1"/>
</calcChain>
</file>

<file path=xl/sharedStrings.xml><?xml version="1.0" encoding="utf-8"?>
<sst xmlns="http://schemas.openxmlformats.org/spreadsheetml/2006/main" count="136" uniqueCount="96">
  <si>
    <t>Lp</t>
  </si>
  <si>
    <t>Opis pozycji</t>
  </si>
  <si>
    <t>Ilość</t>
  </si>
  <si>
    <t>J.m.</t>
  </si>
  <si>
    <t>Cena</t>
  </si>
  <si>
    <t>Wartość</t>
  </si>
  <si>
    <t>01.00.00. ROBOTY PRZYGOTOWAWCZE</t>
  </si>
  <si>
    <t>01.01.01. WYZNACZENIE (ODTWORZENIE) TRASY I  PUNKTÓW  WYSOKOŚCIOWYCH</t>
  </si>
  <si>
    <t>km</t>
  </si>
  <si>
    <t>m2</t>
  </si>
  <si>
    <t>01.02.02. ZDJĘCIE WARSTWY HUMUSU</t>
  </si>
  <si>
    <t>m3</t>
  </si>
  <si>
    <t>01.02.04. ROZBIÓRKA ELEMENTÓW DRÓG I ULIC</t>
  </si>
  <si>
    <t>m</t>
  </si>
  <si>
    <t>02.00.00. ROBOTY ZIEMNE</t>
  </si>
  <si>
    <t>02.03.01. WYKONANIE NASYPÓW</t>
  </si>
  <si>
    <t>04.00.00. PODBUDOWY</t>
  </si>
  <si>
    <t>04.03.01. OCZYSZCZENIE I SKROPIENIE WARSTW KONSTRUKCYJNYCH</t>
  </si>
  <si>
    <t>06.00.00. ROBOTY WYKOŃCZENIOWE</t>
  </si>
  <si>
    <t>07.00.00. URZĄDZENIA BEZPIECZEŃSTWA RUCHU</t>
  </si>
  <si>
    <t>08.00.00. ELEMENTY ULIC</t>
  </si>
  <si>
    <t>Podatek VAT</t>
  </si>
  <si>
    <t>Razem wartość NETTO</t>
  </si>
  <si>
    <t>Razem wartość BRUTTO</t>
  </si>
  <si>
    <t>05.00.00. NAWIERZCHNIE_x000D_</t>
  </si>
  <si>
    <t>04.01.01. KORYTO WRAZ Z PROFILOWANIEM I ZAGĘSZCZENIEM PODŁOŻA_x000D_</t>
  </si>
  <si>
    <t>02.01.01. WYKONANIE WYKOPÓW W GRUNTACH I - V KAT</t>
  </si>
  <si>
    <t>D.01.01.01</t>
  </si>
  <si>
    <t>D.01.02.02</t>
  </si>
  <si>
    <t>D.01.02.04</t>
  </si>
  <si>
    <t>D.02.01.01</t>
  </si>
  <si>
    <t>D.02.03.01</t>
  </si>
  <si>
    <t>D.04.03.01</t>
  </si>
  <si>
    <t>D.04.01.01</t>
  </si>
  <si>
    <t>D.05.03.05a</t>
  </si>
  <si>
    <t>D.05.03.23</t>
  </si>
  <si>
    <t>D.07.01.01</t>
  </si>
  <si>
    <t>07.01.01. OZNAKOWANIE POZIOME</t>
  </si>
  <si>
    <t>D.08.01.01</t>
  </si>
  <si>
    <t>08.03.01. OBRZEŻA CHODNIKOWE BETONOWE</t>
  </si>
  <si>
    <t>D.08.03.01</t>
  </si>
  <si>
    <t>Formowanie nasypów wraz z zagęszczeniem z gruntu dowiezionego z dokopu Wykonawcy</t>
  </si>
  <si>
    <t>05.03.05a. NAWIERZCHNIA Z BETONU ASFALTOWEGO - WARSTWA WIĄŻĄCA</t>
  </si>
  <si>
    <t>D.08.05.01</t>
  </si>
  <si>
    <t>Krawężnik betonowy o wymiarach 20x30 (wyniesiony +12cm) ustawiony na pods. cem - piask. i ławie betonowej z oporem z betonu C12/15</t>
  </si>
  <si>
    <t>08.01.01. KRAWĘŻNIKI BETONOWE</t>
  </si>
  <si>
    <t>Obrzeża betonowe 8x30 na pods. cem. piaskowej i ławie betonowej z oporem z betonu C12/15</t>
  </si>
  <si>
    <t>Wykonanie ławy betonowej pod ścieki z betonu C12/15</t>
  </si>
  <si>
    <t>Wykonanie ławy z oporem, pod obrzeże,_x000D_ z betonu klasy C12/15</t>
  </si>
  <si>
    <t>Wykonanie ławy z oporem, pod krawężnik,_x000D_ z betonu klasy C12/15</t>
  </si>
  <si>
    <t xml:space="preserve">05.03.23. NAWIERZCHNIA Z KOSTKI BRUKOWEJ BETONOWEJ </t>
  </si>
  <si>
    <t>03.00.00. ODWODNIENIE KORPUSU DROGOWEGO</t>
  </si>
  <si>
    <t>03.02.01. KANALIZACJA DESZCZOWA</t>
  </si>
  <si>
    <t>szt.</t>
  </si>
  <si>
    <t>D.03.02.01</t>
  </si>
  <si>
    <t xml:space="preserve">Mechaniczne profilowanie i zagęszczenie podłoża pod warstwy konstrukcyjne nawierzchni </t>
  </si>
  <si>
    <t>Roboty ziemne wykonywane koparkami wraz z wywozem samochodami na składowisko Wykonawcy i utylizacją gruntu</t>
  </si>
  <si>
    <t xml:space="preserve">Remont drogi wojewódzkiej nr 436 </t>
  </si>
  <si>
    <t>Ścinanie poboczy_x000D_</t>
  </si>
  <si>
    <t>Mechaniczne skropienie warstw konstrukcyjnych bitumicznych mleczkiem wapiennym (w celu zabezpieczenia emulsji przed wyrywaniem kołami samochodów)_x000D_</t>
  </si>
  <si>
    <t>Mechaniczne skropienie pobocza z destruktu, przy zużyciu 0.5 kg/m2 emulsji asfaltowej_x000D__x000D_</t>
  </si>
  <si>
    <t>Mechaniczne oczyszczenie i skropienie warstw konstrukcyjnych bitumicznych (istn. nawierzchnia po frezowaniu i w-wa wiążąca), przy zużyciu 0.5 kg/m2 emulsji asfaltowej_x000D_</t>
  </si>
  <si>
    <t>Warstwa wiążąca z mieszanek mineralno-asfaltowych, z AC 16W grubość po zagęszczeniu 5 cm</t>
  </si>
  <si>
    <t>Grysowanie powierzchni pobocza w ilości od 1,2-1,5kg/m2</t>
  </si>
  <si>
    <t>06.03.01. ŚCINANIE POBOCZY</t>
  </si>
  <si>
    <t>D.06.03.01</t>
  </si>
  <si>
    <t>05.03.11. FREZOWANIE NAWIERZCHNI BITUMICZNYCH NA ZIMNO</t>
  </si>
  <si>
    <t>05.03.13. NAWIERZCHNIA Z MIESZANKI MASTYKSOWO-GRYSOWEJ - WARSTWA ŚCIERALNA</t>
  </si>
  <si>
    <t>D.05.03.13</t>
  </si>
  <si>
    <t>D.05.03.11</t>
  </si>
  <si>
    <t>Usunięcie warstwy ziemi urodzajnej zmiennej grubości (humusu), z wywozem na plac składowy Wykonawcy</t>
  </si>
  <si>
    <t>Rozebranie istniejącego ścieku przykrawężnikowego</t>
  </si>
  <si>
    <t>Załadunek, wywóz i rozładunek materiałów z rozbiórki na plac składowy Wykonawcy wraz z kosztami utylizacji</t>
  </si>
  <si>
    <t>Demontaż istniejącej studzienki wpustowej wraz z przykanalikiem</t>
  </si>
  <si>
    <t>Proj. betonowa studzienka wpustowa Ø500mm z osadnikiem</t>
  </si>
  <si>
    <t xml:space="preserve">Wykonanie koryta pod utwardzone pobocze </t>
  </si>
  <si>
    <r>
      <t>ściek dwurzędowy z kostki betonowej (</t>
    </r>
    <r>
      <rPr>
        <i/>
        <sz val="8"/>
        <rFont val="Arial CE"/>
        <family val="2"/>
        <charset val="238"/>
      </rPr>
      <t>kolor szary</t>
    </r>
    <r>
      <rPr>
        <sz val="8"/>
        <rFont val="Arial CE"/>
        <family val="2"/>
        <charset val="238"/>
      </rPr>
      <t>) gr.8cm na pods.cem.-piask. gr. 5cm i ławie betonowej z betonu C12/15</t>
    </r>
  </si>
  <si>
    <t>Rozebranie istniejącego krawężnika betonowego 20x30cm na ławie betonowej z oporem</t>
  </si>
  <si>
    <r>
      <t>Kostka betonowa (</t>
    </r>
    <r>
      <rPr>
        <i/>
        <sz val="8"/>
        <rFont val="Arial CE"/>
        <family val="2"/>
        <charset val="238"/>
      </rPr>
      <t>kolor szary</t>
    </r>
    <r>
      <rPr>
        <sz val="8"/>
        <rFont val="Arial CE"/>
        <family val="2"/>
        <charset val="238"/>
      </rPr>
      <t>) gr. 8cm na pods.cem.-piask. gr. 5cm (peron przy zatoce)</t>
    </r>
  </si>
  <si>
    <t>Wywiezienie destruktu z terenu budowy na składowisko Wykonawcy wraz z załadunkiem i rozładunkiem</t>
  </si>
  <si>
    <t>04.08.01. WYRÓWNANIE PODBUDOWY</t>
  </si>
  <si>
    <t>D.04.08.01</t>
  </si>
  <si>
    <t>Oznakowanie poziome jezdni cienkowarstwowe - linie segregacyjne przerywane malowane mechanicznie</t>
  </si>
  <si>
    <t>Ułożenie nawierzchni utwardzonego pobocza (wbudowanie destruktu bitumicznego) o grubości warstwy 7cm</t>
  </si>
  <si>
    <r>
      <t xml:space="preserve">Proj. przykanalik z PVC </t>
    </r>
    <r>
      <rPr>
        <sz val="8"/>
        <color indexed="8"/>
        <rFont val="Arial"/>
        <family val="2"/>
        <charset val="238"/>
      </rPr>
      <t>Ø200mm</t>
    </r>
  </si>
  <si>
    <t>(początek robót nawierzchniowych w km 17+980,00)</t>
  </si>
  <si>
    <t>na odcinku od km 17+740,00 do km 19+630,00</t>
  </si>
  <si>
    <t>06.03.01a. POBOCZA I ZJAZDY UTWARDZONE DESTRUKTEM</t>
  </si>
  <si>
    <t>D.06.03.01a</t>
  </si>
  <si>
    <t>Frezowanie istniejącej nawierzchni bitumicznej jezdni i zatok na gł. 0-4cm</t>
  </si>
  <si>
    <t>Warstwa wyrównawcza z AC 16W w ilości 100-150kg/m2</t>
  </si>
  <si>
    <t>Roboty pomiarowe przy liniowych robotach ziemnych - trasa dróg w terenie równinnym wraz ze stabilizacją pasa drogowego (słupki betonowe - świadek punktu granicznego)</t>
  </si>
  <si>
    <t xml:space="preserve">Profilowanie istn. zjazdów (gruntem) </t>
  </si>
  <si>
    <t>08.05.01. ŚCIEKI ULICZNE Z KOSTKI BETONOWEJ</t>
  </si>
  <si>
    <t>TABELA ELEMENTÓW ROZLICZENIOWYCH</t>
  </si>
  <si>
    <t>Nawierzchnia z mieszanki mastyksowo-grysowej, z SMA 11 grubość po zagęszczeniu 4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</si>
</sst>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13">
    <font>
      <sz val="11"/>
      <color theme="1"/>
      <name val="Czcionka tekstu podstawowego"/>
      <family val="2"/>
      <charset val="238"/>
    </font>
    <font>
      <b/>
      <sz val="14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4"/>
      <color indexed="8"/>
      <name val="Arial Narrow CE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2"/>
      <color indexed="8"/>
      <name val="Czcionka tekstu podstawowego"/>
      <family val="2"/>
      <charset val="238"/>
    </font>
    <font>
      <sz val="8"/>
      <color rgb="FF0070C0"/>
      <name val="Arial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2" fontId="1" fillId="0" borderId="0" xfId="0" applyNumberFormat="1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right" vertical="center" wrapText="1"/>
    </xf>
    <xf numFmtId="165" fontId="2" fillId="0" borderId="0" xfId="0" applyNumberFormat="1" applyFon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2" fontId="0" fillId="0" borderId="0" xfId="0" applyNumberFormat="1" applyFill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2" fontId="11" fillId="4" borderId="1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right" vertical="center" wrapText="1"/>
    </xf>
    <xf numFmtId="2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2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right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164" fontId="11" fillId="4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>
      <alignment horizontal="left" vertical="center" wrapText="1"/>
    </xf>
    <xf numFmtId="0" fontId="3" fillId="4" borderId="4" xfId="0" applyFont="1" applyFill="1" applyBorder="1" applyAlignment="1" applyProtection="1">
      <alignment horizontal="right" vertical="center" wrapText="1"/>
    </xf>
    <xf numFmtId="0" fontId="3" fillId="4" borderId="5" xfId="0" applyFont="1" applyFill="1" applyBorder="1" applyAlignment="1" applyProtection="1">
      <alignment horizontal="right" vertical="center" wrapText="1"/>
    </xf>
    <xf numFmtId="0" fontId="3" fillId="4" borderId="6" xfId="0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right" vertical="center" wrapText="1"/>
    </xf>
    <xf numFmtId="0" fontId="7" fillId="4" borderId="5" xfId="0" applyFont="1" applyFill="1" applyBorder="1" applyAlignment="1" applyProtection="1">
      <alignment horizontal="right" vertical="center" wrapText="1"/>
    </xf>
    <xf numFmtId="0" fontId="7" fillId="4" borderId="6" xfId="0" applyFont="1" applyFill="1" applyBorder="1" applyAlignment="1" applyProtection="1">
      <alignment horizontal="right" vertical="center" wrapText="1"/>
    </xf>
    <xf numFmtId="0" fontId="10" fillId="0" borderId="7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69"/>
  <sheetViews>
    <sheetView tabSelected="1" view="pageBreakPreview" zoomScaleNormal="100" zoomScaleSheetLayoutView="100" workbookViewId="0">
      <selection activeCell="F12" sqref="F12"/>
    </sheetView>
  </sheetViews>
  <sheetFormatPr defaultRowHeight="14.25"/>
  <cols>
    <col min="1" max="1" width="3.375" style="16" customWidth="1"/>
    <col min="2" max="2" width="9" style="17" bestFit="1" customWidth="1"/>
    <col min="3" max="3" width="42.5" style="17" customWidth="1"/>
    <col min="4" max="4" width="7.25" style="16" customWidth="1"/>
    <col min="5" max="5" width="3.875" style="16" bestFit="1" customWidth="1"/>
    <col min="6" max="6" width="6.375" style="18" customWidth="1"/>
    <col min="7" max="7" width="8.5" style="18" customWidth="1"/>
    <col min="8" max="16384" width="9" style="16"/>
  </cols>
  <sheetData>
    <row r="2" spans="1:39" s="2" customFormat="1" ht="18" customHeight="1">
      <c r="A2" s="52" t="s">
        <v>94</v>
      </c>
      <c r="B2" s="52"/>
      <c r="C2" s="52"/>
      <c r="D2" s="52"/>
      <c r="E2" s="52"/>
      <c r="F2" s="52"/>
      <c r="G2" s="52"/>
    </row>
    <row r="3" spans="1:39" s="2" customFormat="1" ht="18">
      <c r="A3" s="3"/>
      <c r="B3" s="4"/>
      <c r="C3" s="4"/>
      <c r="D3" s="3"/>
      <c r="E3" s="3"/>
      <c r="F3" s="5"/>
      <c r="G3" s="5"/>
    </row>
    <row r="4" spans="1:39" s="2" customFormat="1" ht="18">
      <c r="A4" s="52" t="s">
        <v>57</v>
      </c>
      <c r="B4" s="52"/>
      <c r="C4" s="52"/>
      <c r="D4" s="52"/>
      <c r="E4" s="52"/>
      <c r="F4" s="52"/>
      <c r="G4" s="52"/>
    </row>
    <row r="5" spans="1:39" s="2" customFormat="1" ht="18">
      <c r="A5" s="52" t="s">
        <v>86</v>
      </c>
      <c r="B5" s="52"/>
      <c r="C5" s="52"/>
      <c r="D5" s="52"/>
      <c r="E5" s="52"/>
      <c r="F5" s="52"/>
      <c r="G5" s="52"/>
    </row>
    <row r="6" spans="1:39" s="2" customFormat="1" ht="18" customHeight="1">
      <c r="A6" s="56" t="s">
        <v>85</v>
      </c>
      <c r="B6" s="56"/>
      <c r="C6" s="56"/>
      <c r="D6" s="56"/>
      <c r="E6" s="56"/>
      <c r="F6" s="56"/>
      <c r="G6" s="56"/>
    </row>
    <row r="7" spans="1:39" s="9" customFormat="1" ht="11.25">
      <c r="A7" s="6" t="s">
        <v>0</v>
      </c>
      <c r="B7" s="6"/>
      <c r="C7" s="6" t="s">
        <v>1</v>
      </c>
      <c r="D7" s="6" t="s">
        <v>2</v>
      </c>
      <c r="E7" s="6" t="s">
        <v>3</v>
      </c>
      <c r="F7" s="7" t="s">
        <v>4</v>
      </c>
      <c r="G7" s="7" t="s">
        <v>5</v>
      </c>
      <c r="H7" s="8"/>
      <c r="AM7" s="9">
        <v>1</v>
      </c>
    </row>
    <row r="8" spans="1:39" s="9" customFormat="1" ht="11.25">
      <c r="A8" s="27"/>
      <c r="B8" s="28"/>
      <c r="C8" s="29" t="s">
        <v>6</v>
      </c>
      <c r="D8" s="40"/>
      <c r="E8" s="27"/>
      <c r="F8" s="31"/>
      <c r="G8" s="32"/>
      <c r="H8" s="8"/>
      <c r="AM8" s="9">
        <v>2</v>
      </c>
    </row>
    <row r="9" spans="1:39" s="14" customFormat="1" ht="22.5">
      <c r="A9" s="27"/>
      <c r="B9" s="28"/>
      <c r="C9" s="29" t="s">
        <v>7</v>
      </c>
      <c r="D9" s="40"/>
      <c r="E9" s="27"/>
      <c r="F9" s="31"/>
      <c r="G9" s="32"/>
      <c r="H9" s="13"/>
      <c r="AM9" s="14">
        <v>242</v>
      </c>
    </row>
    <row r="10" spans="1:39" s="9" customFormat="1" ht="33.75">
      <c r="A10" s="10">
        <v>1</v>
      </c>
      <c r="B10" s="11" t="s">
        <v>27</v>
      </c>
      <c r="C10" s="11" t="s">
        <v>91</v>
      </c>
      <c r="D10" s="25">
        <v>1.65</v>
      </c>
      <c r="E10" s="10" t="s">
        <v>8</v>
      </c>
      <c r="F10" s="1"/>
      <c r="G10" s="12">
        <f>ROUND(D10*F10,2)</f>
        <v>0</v>
      </c>
      <c r="H10" s="8"/>
      <c r="AM10" s="9">
        <v>19</v>
      </c>
    </row>
    <row r="11" spans="1:39" s="14" customFormat="1" ht="11.25">
      <c r="A11" s="27"/>
      <c r="B11" s="28"/>
      <c r="C11" s="29" t="s">
        <v>10</v>
      </c>
      <c r="D11" s="36"/>
      <c r="E11" s="27"/>
      <c r="F11" s="31"/>
      <c r="G11" s="32"/>
      <c r="H11" s="13"/>
      <c r="AM11" s="14">
        <v>436</v>
      </c>
    </row>
    <row r="12" spans="1:39" s="9" customFormat="1" ht="22.5">
      <c r="A12" s="10">
        <v>2</v>
      </c>
      <c r="B12" s="11" t="s">
        <v>28</v>
      </c>
      <c r="C12" s="11" t="s">
        <v>70</v>
      </c>
      <c r="D12" s="26">
        <v>2.25</v>
      </c>
      <c r="E12" s="20" t="s">
        <v>11</v>
      </c>
      <c r="F12" s="1"/>
      <c r="G12" s="12">
        <f>ROUND(D12*F12,2)</f>
        <v>0</v>
      </c>
      <c r="H12" s="8"/>
      <c r="AM12" s="9">
        <v>30</v>
      </c>
    </row>
    <row r="13" spans="1:39" s="14" customFormat="1" ht="11.25">
      <c r="A13" s="27"/>
      <c r="B13" s="28"/>
      <c r="C13" s="29" t="s">
        <v>12</v>
      </c>
      <c r="D13" s="36"/>
      <c r="E13" s="27"/>
      <c r="F13" s="31"/>
      <c r="G13" s="32"/>
      <c r="H13" s="13"/>
    </row>
    <row r="14" spans="1:39" s="14" customFormat="1" ht="22.5">
      <c r="A14" s="10">
        <v>3</v>
      </c>
      <c r="B14" s="11" t="s">
        <v>29</v>
      </c>
      <c r="C14" s="11" t="s">
        <v>77</v>
      </c>
      <c r="D14" s="25">
        <v>64</v>
      </c>
      <c r="E14" s="10" t="s">
        <v>13</v>
      </c>
      <c r="F14" s="1"/>
      <c r="G14" s="12">
        <f>ROUND(D14*F14,2)</f>
        <v>0</v>
      </c>
      <c r="H14" s="13"/>
      <c r="AM14" s="14">
        <v>441</v>
      </c>
    </row>
    <row r="15" spans="1:39" s="14" customFormat="1" ht="11.25">
      <c r="A15" s="10">
        <v>4</v>
      </c>
      <c r="B15" s="11" t="s">
        <v>29</v>
      </c>
      <c r="C15" s="11" t="s">
        <v>71</v>
      </c>
      <c r="D15" s="25">
        <v>32</v>
      </c>
      <c r="E15" s="10" t="s">
        <v>13</v>
      </c>
      <c r="F15" s="1"/>
      <c r="G15" s="12">
        <f>ROUND(D15*F15,2)</f>
        <v>0</v>
      </c>
      <c r="H15" s="13"/>
      <c r="AM15" s="14">
        <v>456</v>
      </c>
    </row>
    <row r="16" spans="1:39" s="14" customFormat="1" ht="11.25">
      <c r="A16" s="10">
        <v>5</v>
      </c>
      <c r="B16" s="11" t="s">
        <v>29</v>
      </c>
      <c r="C16" s="11" t="s">
        <v>73</v>
      </c>
      <c r="D16" s="25">
        <v>1</v>
      </c>
      <c r="E16" s="10" t="s">
        <v>53</v>
      </c>
      <c r="F16" s="1"/>
      <c r="G16" s="12">
        <f>ROUND(D16*F16,2)</f>
        <v>0</v>
      </c>
      <c r="H16" s="13"/>
      <c r="AM16" s="14">
        <v>459</v>
      </c>
    </row>
    <row r="17" spans="1:39" s="9" customFormat="1" ht="22.5">
      <c r="A17" s="10">
        <v>6</v>
      </c>
      <c r="B17" s="11" t="s">
        <v>29</v>
      </c>
      <c r="C17" s="11" t="s">
        <v>72</v>
      </c>
      <c r="D17" s="26">
        <v>6</v>
      </c>
      <c r="E17" s="10" t="s">
        <v>11</v>
      </c>
      <c r="F17" s="1"/>
      <c r="G17" s="12">
        <f>ROUND(D17*F17,2)</f>
        <v>0</v>
      </c>
      <c r="H17" s="8"/>
    </row>
    <row r="18" spans="1:39" s="9" customFormat="1" ht="11.25">
      <c r="A18" s="27"/>
      <c r="B18" s="28"/>
      <c r="C18" s="29" t="s">
        <v>14</v>
      </c>
      <c r="D18" s="36"/>
      <c r="E18" s="27"/>
      <c r="F18" s="31"/>
      <c r="G18" s="32"/>
      <c r="H18" s="8"/>
      <c r="AM18" s="9">
        <v>323</v>
      </c>
    </row>
    <row r="19" spans="1:39" s="14" customFormat="1" ht="11.25">
      <c r="A19" s="27"/>
      <c r="B19" s="28"/>
      <c r="C19" s="29" t="s">
        <v>26</v>
      </c>
      <c r="D19" s="36"/>
      <c r="E19" s="27"/>
      <c r="F19" s="31"/>
      <c r="G19" s="32"/>
      <c r="H19" s="13"/>
      <c r="AM19" s="14">
        <v>324</v>
      </c>
    </row>
    <row r="20" spans="1:39" s="9" customFormat="1" ht="22.5">
      <c r="A20" s="10">
        <v>7</v>
      </c>
      <c r="B20" s="11" t="s">
        <v>30</v>
      </c>
      <c r="C20" s="11" t="s">
        <v>56</v>
      </c>
      <c r="D20" s="25">
        <v>3</v>
      </c>
      <c r="E20" s="10" t="s">
        <v>11</v>
      </c>
      <c r="F20" s="1"/>
      <c r="G20" s="12">
        <f>ROUND(D20*F20,2)</f>
        <v>0</v>
      </c>
      <c r="H20" s="8"/>
      <c r="AM20" s="9">
        <v>325</v>
      </c>
    </row>
    <row r="21" spans="1:39" s="14" customFormat="1" ht="11.25">
      <c r="A21" s="27"/>
      <c r="B21" s="28"/>
      <c r="C21" s="29" t="s">
        <v>15</v>
      </c>
      <c r="D21" s="36"/>
      <c r="E21" s="27"/>
      <c r="F21" s="31"/>
      <c r="G21" s="32"/>
      <c r="H21" s="13"/>
      <c r="AM21" s="14">
        <v>472</v>
      </c>
    </row>
    <row r="22" spans="1:39" s="9" customFormat="1" ht="22.5">
      <c r="A22" s="10">
        <v>8</v>
      </c>
      <c r="B22" s="11" t="s">
        <v>31</v>
      </c>
      <c r="C22" s="11" t="s">
        <v>41</v>
      </c>
      <c r="D22" s="25">
        <v>2</v>
      </c>
      <c r="E22" s="10" t="s">
        <v>11</v>
      </c>
      <c r="F22" s="1"/>
      <c r="G22" s="12">
        <f>ROUND(D22*F22,2)</f>
        <v>0</v>
      </c>
      <c r="H22" s="8"/>
      <c r="AM22" s="9">
        <v>81</v>
      </c>
    </row>
    <row r="23" spans="1:39" s="9" customFormat="1" ht="11.25">
      <c r="A23" s="27"/>
      <c r="B23" s="28"/>
      <c r="C23" s="29" t="s">
        <v>51</v>
      </c>
      <c r="D23" s="36"/>
      <c r="E23" s="27"/>
      <c r="F23" s="31"/>
      <c r="G23" s="32"/>
      <c r="H23" s="8"/>
    </row>
    <row r="24" spans="1:39" s="9" customFormat="1" ht="11.25">
      <c r="A24" s="27"/>
      <c r="B24" s="28"/>
      <c r="C24" s="29" t="s">
        <v>52</v>
      </c>
      <c r="D24" s="36"/>
      <c r="E24" s="27"/>
      <c r="F24" s="31"/>
      <c r="G24" s="32"/>
      <c r="H24" s="8"/>
    </row>
    <row r="25" spans="1:39" s="9" customFormat="1" ht="11.25">
      <c r="A25" s="10">
        <v>9</v>
      </c>
      <c r="B25" s="11" t="s">
        <v>54</v>
      </c>
      <c r="C25" s="24" t="s">
        <v>74</v>
      </c>
      <c r="D25" s="25">
        <v>1</v>
      </c>
      <c r="E25" s="10" t="s">
        <v>53</v>
      </c>
      <c r="F25" s="1"/>
      <c r="G25" s="12">
        <f>ROUND(D25*F25,2)</f>
        <v>0</v>
      </c>
      <c r="H25" s="8"/>
    </row>
    <row r="26" spans="1:39" s="9" customFormat="1" ht="11.25">
      <c r="A26" s="10">
        <v>10</v>
      </c>
      <c r="B26" s="11" t="s">
        <v>54</v>
      </c>
      <c r="C26" s="47" t="s">
        <v>84</v>
      </c>
      <c r="D26" s="25">
        <v>2</v>
      </c>
      <c r="E26" s="10" t="s">
        <v>13</v>
      </c>
      <c r="F26" s="1"/>
      <c r="G26" s="12">
        <f>ROUND(D26*F26,2)</f>
        <v>0</v>
      </c>
      <c r="H26" s="8"/>
    </row>
    <row r="27" spans="1:39" s="9" customFormat="1" ht="11.25">
      <c r="A27" s="27"/>
      <c r="B27" s="28"/>
      <c r="C27" s="29" t="s">
        <v>16</v>
      </c>
      <c r="D27" s="36"/>
      <c r="E27" s="27"/>
      <c r="F27" s="31"/>
      <c r="G27" s="32"/>
      <c r="H27" s="8"/>
      <c r="AM27" s="9">
        <v>82</v>
      </c>
    </row>
    <row r="28" spans="1:39" s="14" customFormat="1" ht="22.5">
      <c r="A28" s="27"/>
      <c r="B28" s="28"/>
      <c r="C28" s="29" t="s">
        <v>25</v>
      </c>
      <c r="D28" s="36"/>
      <c r="E28" s="27"/>
      <c r="F28" s="31"/>
      <c r="G28" s="32"/>
      <c r="H28" s="13"/>
      <c r="AM28" s="14">
        <v>372</v>
      </c>
    </row>
    <row r="29" spans="1:39" s="9" customFormat="1" ht="22.5">
      <c r="A29" s="10">
        <v>11</v>
      </c>
      <c r="B29" s="11" t="s">
        <v>33</v>
      </c>
      <c r="C29" s="11" t="s">
        <v>55</v>
      </c>
      <c r="D29" s="26">
        <v>45</v>
      </c>
      <c r="E29" s="10" t="s">
        <v>9</v>
      </c>
      <c r="F29" s="1"/>
      <c r="G29" s="12">
        <f>ROUND(D29*F29,2)</f>
        <v>0</v>
      </c>
      <c r="H29" s="8"/>
      <c r="AM29" s="9">
        <v>265</v>
      </c>
    </row>
    <row r="30" spans="1:39" s="14" customFormat="1" ht="22.5">
      <c r="A30" s="27"/>
      <c r="B30" s="28"/>
      <c r="C30" s="29" t="s">
        <v>17</v>
      </c>
      <c r="D30" s="33"/>
      <c r="E30" s="27"/>
      <c r="F30" s="31"/>
      <c r="G30" s="32"/>
      <c r="H30" s="13"/>
    </row>
    <row r="31" spans="1:39" s="14" customFormat="1" ht="33.75">
      <c r="A31" s="10">
        <v>12</v>
      </c>
      <c r="B31" s="11" t="s">
        <v>32</v>
      </c>
      <c r="C31" s="11" t="s">
        <v>61</v>
      </c>
      <c r="D31" s="26">
        <v>20079</v>
      </c>
      <c r="E31" s="10" t="s">
        <v>9</v>
      </c>
      <c r="F31" s="1"/>
      <c r="G31" s="12">
        <f>ROUND(D31*F31,2)</f>
        <v>0</v>
      </c>
      <c r="H31" s="13"/>
      <c r="AM31" s="14">
        <v>366</v>
      </c>
    </row>
    <row r="32" spans="1:39" s="9" customFormat="1" ht="22.5">
      <c r="A32" s="10">
        <v>13</v>
      </c>
      <c r="B32" s="11" t="s">
        <v>32</v>
      </c>
      <c r="C32" s="11" t="s">
        <v>60</v>
      </c>
      <c r="D32" s="26">
        <v>2475</v>
      </c>
      <c r="E32" s="10" t="s">
        <v>9</v>
      </c>
      <c r="F32" s="1"/>
      <c r="G32" s="12">
        <f>ROUND(D32*F32,2)</f>
        <v>0</v>
      </c>
      <c r="H32" s="8"/>
      <c r="AM32" s="9">
        <v>91</v>
      </c>
    </row>
    <row r="33" spans="1:39" s="9" customFormat="1" ht="33.75">
      <c r="A33" s="10">
        <v>14</v>
      </c>
      <c r="B33" s="11" t="s">
        <v>32</v>
      </c>
      <c r="C33" s="11" t="s">
        <v>59</v>
      </c>
      <c r="D33" s="26">
        <v>20079</v>
      </c>
      <c r="E33" s="10" t="s">
        <v>9</v>
      </c>
      <c r="F33" s="1"/>
      <c r="G33" s="12">
        <f>ROUND(D33*F33,2)</f>
        <v>0</v>
      </c>
      <c r="H33" s="8"/>
    </row>
    <row r="34" spans="1:39" s="9" customFormat="1" ht="11.25">
      <c r="A34" s="27"/>
      <c r="B34" s="28"/>
      <c r="C34" s="29" t="s">
        <v>80</v>
      </c>
      <c r="D34" s="41"/>
      <c r="E34" s="27"/>
      <c r="F34" s="31"/>
      <c r="G34" s="32"/>
      <c r="H34" s="8"/>
    </row>
    <row r="35" spans="1:39" s="9" customFormat="1" ht="11.25">
      <c r="A35" s="42">
        <v>15</v>
      </c>
      <c r="B35" s="43" t="s">
        <v>81</v>
      </c>
      <c r="C35" s="43" t="s">
        <v>90</v>
      </c>
      <c r="D35" s="45">
        <v>314</v>
      </c>
      <c r="E35" s="46" t="s">
        <v>9</v>
      </c>
      <c r="F35" s="44"/>
      <c r="G35" s="12">
        <f>ROUND(D35*F35,2)</f>
        <v>0</v>
      </c>
      <c r="H35" s="8"/>
    </row>
    <row r="36" spans="1:39" s="9" customFormat="1" ht="11.25">
      <c r="A36" s="27"/>
      <c r="B36" s="28"/>
      <c r="C36" s="29" t="s">
        <v>24</v>
      </c>
      <c r="D36" s="30"/>
      <c r="E36" s="27"/>
      <c r="F36" s="31"/>
      <c r="G36" s="32"/>
      <c r="H36" s="8"/>
    </row>
    <row r="37" spans="1:39" s="14" customFormat="1" ht="22.5">
      <c r="A37" s="27"/>
      <c r="B37" s="28"/>
      <c r="C37" s="29" t="s">
        <v>42</v>
      </c>
      <c r="D37" s="33"/>
      <c r="E37" s="34"/>
      <c r="F37" s="31"/>
      <c r="G37" s="32"/>
      <c r="H37" s="13"/>
    </row>
    <row r="38" spans="1:39" s="9" customFormat="1" ht="22.5">
      <c r="A38" s="10">
        <v>16</v>
      </c>
      <c r="B38" s="11" t="s">
        <v>34</v>
      </c>
      <c r="C38" s="11" t="s">
        <v>62</v>
      </c>
      <c r="D38" s="26">
        <v>10096.5</v>
      </c>
      <c r="E38" s="20" t="s">
        <v>9</v>
      </c>
      <c r="F38" s="1"/>
      <c r="G38" s="12">
        <f>ROUND(D38*F38,2)</f>
        <v>0</v>
      </c>
      <c r="H38" s="8"/>
      <c r="AM38" s="9">
        <v>271</v>
      </c>
    </row>
    <row r="39" spans="1:39" s="9" customFormat="1" ht="22.5">
      <c r="A39" s="27"/>
      <c r="B39" s="28"/>
      <c r="C39" s="29" t="s">
        <v>66</v>
      </c>
      <c r="D39" s="33"/>
      <c r="E39" s="34"/>
      <c r="F39" s="31"/>
      <c r="G39" s="32"/>
      <c r="H39" s="8"/>
    </row>
    <row r="40" spans="1:39" s="9" customFormat="1" ht="22.5">
      <c r="A40" s="10">
        <v>17</v>
      </c>
      <c r="B40" s="11" t="s">
        <v>69</v>
      </c>
      <c r="C40" s="11" t="s">
        <v>89</v>
      </c>
      <c r="D40" s="26">
        <v>203.6</v>
      </c>
      <c r="E40" s="20" t="s">
        <v>11</v>
      </c>
      <c r="F40" s="1"/>
      <c r="G40" s="12">
        <f>ROUND(D40*F40,2)</f>
        <v>0</v>
      </c>
      <c r="H40" s="8"/>
    </row>
    <row r="41" spans="1:39" s="9" customFormat="1" ht="22.5">
      <c r="A41" s="10">
        <v>18</v>
      </c>
      <c r="B41" s="11" t="s">
        <v>69</v>
      </c>
      <c r="C41" s="11" t="s">
        <v>79</v>
      </c>
      <c r="D41" s="26">
        <v>203.6</v>
      </c>
      <c r="E41" s="20" t="s">
        <v>11</v>
      </c>
      <c r="F41" s="1"/>
      <c r="G41" s="12">
        <f>ROUND(D41*F41,2)</f>
        <v>0</v>
      </c>
      <c r="H41" s="8"/>
    </row>
    <row r="42" spans="1:39" s="9" customFormat="1" ht="22.5">
      <c r="A42" s="27"/>
      <c r="B42" s="28"/>
      <c r="C42" s="35" t="s">
        <v>67</v>
      </c>
      <c r="D42" s="33"/>
      <c r="E42" s="34"/>
      <c r="F42" s="31"/>
      <c r="G42" s="31"/>
      <c r="H42" s="8"/>
    </row>
    <row r="43" spans="1:39" s="9" customFormat="1" ht="22.5">
      <c r="A43" s="10">
        <v>19</v>
      </c>
      <c r="B43" s="11" t="s">
        <v>68</v>
      </c>
      <c r="C43" s="21" t="s">
        <v>95</v>
      </c>
      <c r="D43" s="26">
        <v>10014</v>
      </c>
      <c r="E43" s="20" t="s">
        <v>9</v>
      </c>
      <c r="F43" s="1"/>
      <c r="G43" s="12">
        <f>ROUND(D43*F43,2)</f>
        <v>0</v>
      </c>
      <c r="H43" s="8"/>
    </row>
    <row r="44" spans="1:39" s="14" customFormat="1" ht="11.25">
      <c r="A44" s="27"/>
      <c r="B44" s="28"/>
      <c r="C44" s="29" t="s">
        <v>50</v>
      </c>
      <c r="D44" s="30"/>
      <c r="E44" s="27"/>
      <c r="F44" s="31"/>
      <c r="G44" s="32"/>
      <c r="H44" s="13"/>
      <c r="AM44" s="14">
        <v>488</v>
      </c>
    </row>
    <row r="45" spans="1:39" s="9" customFormat="1" ht="22.5">
      <c r="A45" s="10">
        <v>20</v>
      </c>
      <c r="B45" s="11" t="s">
        <v>35</v>
      </c>
      <c r="C45" s="23" t="s">
        <v>78</v>
      </c>
      <c r="D45" s="26">
        <v>22.5</v>
      </c>
      <c r="E45" s="20" t="s">
        <v>9</v>
      </c>
      <c r="F45" s="1"/>
      <c r="G45" s="12">
        <f>ROUND(D45*F45,2)</f>
        <v>0</v>
      </c>
      <c r="H45" s="8"/>
      <c r="AM45" s="9">
        <v>281</v>
      </c>
    </row>
    <row r="46" spans="1:39" s="9" customFormat="1" ht="11.25">
      <c r="A46" s="27"/>
      <c r="B46" s="28"/>
      <c r="C46" s="29" t="s">
        <v>18</v>
      </c>
      <c r="D46" s="33"/>
      <c r="E46" s="34"/>
      <c r="F46" s="31"/>
      <c r="G46" s="32"/>
      <c r="H46" s="8"/>
      <c r="AM46" s="9">
        <v>283</v>
      </c>
    </row>
    <row r="47" spans="1:39" s="9" customFormat="1" ht="11.25">
      <c r="A47" s="27"/>
      <c r="B47" s="28"/>
      <c r="C47" s="29" t="s">
        <v>64</v>
      </c>
      <c r="D47" s="33"/>
      <c r="E47" s="34"/>
      <c r="F47" s="31"/>
      <c r="G47" s="32"/>
      <c r="H47" s="8"/>
    </row>
    <row r="48" spans="1:39" s="9" customFormat="1" ht="11.25">
      <c r="A48" s="10">
        <v>21</v>
      </c>
      <c r="B48" s="11" t="s">
        <v>65</v>
      </c>
      <c r="C48" s="11" t="s">
        <v>58</v>
      </c>
      <c r="D48" s="26">
        <v>2475</v>
      </c>
      <c r="E48" s="20" t="s">
        <v>9</v>
      </c>
      <c r="F48" s="1"/>
      <c r="G48" s="12">
        <f>ROUND(D48*F48,2)</f>
        <v>0</v>
      </c>
      <c r="H48" s="8"/>
    </row>
    <row r="49" spans="1:39" s="14" customFormat="1" ht="11.25">
      <c r="A49" s="27"/>
      <c r="B49" s="28"/>
      <c r="C49" s="29" t="s">
        <v>87</v>
      </c>
      <c r="D49" s="33"/>
      <c r="E49" s="34"/>
      <c r="F49" s="31"/>
      <c r="G49" s="32"/>
      <c r="H49" s="13"/>
      <c r="AM49" s="14">
        <v>284</v>
      </c>
    </row>
    <row r="50" spans="1:39" s="14" customFormat="1" ht="11.25">
      <c r="A50" s="10">
        <v>22</v>
      </c>
      <c r="B50" s="11" t="s">
        <v>88</v>
      </c>
      <c r="C50" s="11" t="s">
        <v>75</v>
      </c>
      <c r="D50" s="26">
        <v>2475</v>
      </c>
      <c r="E50" s="20" t="s">
        <v>9</v>
      </c>
      <c r="F50" s="1"/>
      <c r="G50" s="12">
        <f>ROUND(D50*F50,2)</f>
        <v>0</v>
      </c>
      <c r="H50" s="13"/>
    </row>
    <row r="51" spans="1:39" s="14" customFormat="1" ht="22.5" customHeight="1">
      <c r="A51" s="10">
        <v>23</v>
      </c>
      <c r="B51" s="11" t="s">
        <v>88</v>
      </c>
      <c r="C51" s="11" t="s">
        <v>83</v>
      </c>
      <c r="D51" s="26">
        <v>173.25</v>
      </c>
      <c r="E51" s="20" t="s">
        <v>11</v>
      </c>
      <c r="F51" s="1"/>
      <c r="G51" s="12">
        <f>ROUND(D51*F51,2)</f>
        <v>0</v>
      </c>
      <c r="H51" s="13"/>
    </row>
    <row r="52" spans="1:39" s="9" customFormat="1" ht="11.25">
      <c r="A52" s="10">
        <v>24</v>
      </c>
      <c r="B52" s="11" t="s">
        <v>88</v>
      </c>
      <c r="C52" s="11" t="s">
        <v>63</v>
      </c>
      <c r="D52" s="26">
        <v>2475</v>
      </c>
      <c r="E52" s="20" t="s">
        <v>9</v>
      </c>
      <c r="F52" s="1"/>
      <c r="G52" s="12">
        <f>ROUND(D52*F52,2)</f>
        <v>0</v>
      </c>
      <c r="H52" s="8"/>
      <c r="AM52" s="9">
        <v>221</v>
      </c>
    </row>
    <row r="53" spans="1:39" s="9" customFormat="1" ht="11.25">
      <c r="A53" s="10">
        <v>25</v>
      </c>
      <c r="B53" s="11" t="s">
        <v>88</v>
      </c>
      <c r="C53" s="11" t="s">
        <v>92</v>
      </c>
      <c r="D53" s="26">
        <v>247</v>
      </c>
      <c r="E53" s="20" t="s">
        <v>9</v>
      </c>
      <c r="F53" s="1"/>
      <c r="G53" s="12">
        <f>ROUND(D53*F53,2)</f>
        <v>0</v>
      </c>
      <c r="H53" s="8"/>
    </row>
    <row r="54" spans="1:39" s="9" customFormat="1" ht="11.25">
      <c r="A54" s="27"/>
      <c r="B54" s="28"/>
      <c r="C54" s="29" t="s">
        <v>19</v>
      </c>
      <c r="D54" s="33"/>
      <c r="E54" s="34"/>
      <c r="F54" s="31"/>
      <c r="G54" s="32"/>
      <c r="H54" s="8"/>
      <c r="AM54" s="9">
        <v>295</v>
      </c>
    </row>
    <row r="55" spans="1:39" s="9" customFormat="1" ht="11.25">
      <c r="A55" s="27"/>
      <c r="B55" s="28"/>
      <c r="C55" s="29" t="s">
        <v>37</v>
      </c>
      <c r="D55" s="33"/>
      <c r="E55" s="34"/>
      <c r="F55" s="31"/>
      <c r="G55" s="32"/>
      <c r="H55" s="8"/>
    </row>
    <row r="56" spans="1:39" s="9" customFormat="1" ht="22.5">
      <c r="A56" s="10">
        <v>26</v>
      </c>
      <c r="B56" s="11" t="s">
        <v>36</v>
      </c>
      <c r="C56" s="11" t="s">
        <v>82</v>
      </c>
      <c r="D56" s="26">
        <v>100</v>
      </c>
      <c r="E56" s="20" t="s">
        <v>9</v>
      </c>
      <c r="F56" s="19"/>
      <c r="G56" s="12">
        <f>ROUND(D56*F56,2)</f>
        <v>0</v>
      </c>
      <c r="H56" s="8"/>
    </row>
    <row r="57" spans="1:39" s="9" customFormat="1" ht="11.25">
      <c r="A57" s="27"/>
      <c r="B57" s="28"/>
      <c r="C57" s="29" t="s">
        <v>20</v>
      </c>
      <c r="D57" s="36"/>
      <c r="E57" s="27"/>
      <c r="F57" s="31"/>
      <c r="G57" s="32"/>
      <c r="H57" s="8"/>
      <c r="AM57" s="9">
        <v>137</v>
      </c>
    </row>
    <row r="58" spans="1:39" s="14" customFormat="1" ht="11.25">
      <c r="A58" s="27"/>
      <c r="B58" s="28"/>
      <c r="C58" s="29" t="s">
        <v>45</v>
      </c>
      <c r="D58" s="36"/>
      <c r="E58" s="27"/>
      <c r="F58" s="31"/>
      <c r="G58" s="32"/>
      <c r="H58" s="13"/>
    </row>
    <row r="59" spans="1:39" s="14" customFormat="1" ht="33.75">
      <c r="A59" s="20">
        <v>27</v>
      </c>
      <c r="B59" s="21" t="s">
        <v>38</v>
      </c>
      <c r="C59" s="21" t="s">
        <v>44</v>
      </c>
      <c r="D59" s="26">
        <v>64</v>
      </c>
      <c r="E59" s="20" t="s">
        <v>13</v>
      </c>
      <c r="F59" s="22"/>
      <c r="G59" s="12">
        <f>ROUND(D59*F59,2)</f>
        <v>0</v>
      </c>
      <c r="H59" s="13"/>
    </row>
    <row r="60" spans="1:39" s="9" customFormat="1" ht="11.25">
      <c r="A60" s="20">
        <v>28</v>
      </c>
      <c r="B60" s="21" t="s">
        <v>38</v>
      </c>
      <c r="C60" s="21" t="s">
        <v>49</v>
      </c>
      <c r="D60" s="26">
        <v>5.4</v>
      </c>
      <c r="E60" s="20" t="s">
        <v>11</v>
      </c>
      <c r="F60" s="22"/>
      <c r="G60" s="12">
        <f>ROUND(D60*F60,2)</f>
        <v>0</v>
      </c>
      <c r="H60" s="8"/>
    </row>
    <row r="61" spans="1:39" s="14" customFormat="1" ht="11.25">
      <c r="A61" s="34"/>
      <c r="B61" s="37"/>
      <c r="C61" s="35" t="s">
        <v>39</v>
      </c>
      <c r="D61" s="33"/>
      <c r="E61" s="34"/>
      <c r="F61" s="38"/>
      <c r="G61" s="32"/>
      <c r="H61" s="13"/>
      <c r="I61" s="9"/>
    </row>
    <row r="62" spans="1:39" s="14" customFormat="1" ht="22.5">
      <c r="A62" s="20">
        <v>29</v>
      </c>
      <c r="B62" s="21" t="s">
        <v>40</v>
      </c>
      <c r="C62" s="21" t="s">
        <v>46</v>
      </c>
      <c r="D62" s="26">
        <v>18</v>
      </c>
      <c r="E62" s="20" t="s">
        <v>13</v>
      </c>
      <c r="F62" s="22"/>
      <c r="G62" s="12">
        <f>ROUND(D62*F62,2)</f>
        <v>0</v>
      </c>
      <c r="H62" s="13"/>
    </row>
    <row r="63" spans="1:39" s="9" customFormat="1" ht="11.25">
      <c r="A63" s="20">
        <v>30</v>
      </c>
      <c r="B63" s="21" t="s">
        <v>40</v>
      </c>
      <c r="C63" s="21" t="s">
        <v>48</v>
      </c>
      <c r="D63" s="26">
        <v>0.6</v>
      </c>
      <c r="E63" s="20" t="s">
        <v>11</v>
      </c>
      <c r="F63" s="22"/>
      <c r="G63" s="12">
        <f>ROUND(D63*F63,2)</f>
        <v>0</v>
      </c>
      <c r="H63" s="8"/>
    </row>
    <row r="64" spans="1:39" s="14" customFormat="1" ht="11.25">
      <c r="A64" s="34"/>
      <c r="B64" s="37"/>
      <c r="C64" s="35" t="s">
        <v>93</v>
      </c>
      <c r="D64" s="33"/>
      <c r="E64" s="34"/>
      <c r="F64" s="38"/>
      <c r="G64" s="32"/>
      <c r="H64" s="13"/>
    </row>
    <row r="65" spans="1:8" s="14" customFormat="1" ht="22.5">
      <c r="A65" s="20">
        <v>31</v>
      </c>
      <c r="B65" s="21" t="s">
        <v>43</v>
      </c>
      <c r="C65" s="23" t="s">
        <v>76</v>
      </c>
      <c r="D65" s="26">
        <v>32</v>
      </c>
      <c r="E65" s="20" t="s">
        <v>13</v>
      </c>
      <c r="F65" s="22"/>
      <c r="G65" s="12">
        <f>ROUND(D65*F65,2)</f>
        <v>0</v>
      </c>
      <c r="H65" s="13"/>
    </row>
    <row r="66" spans="1:8" s="9" customFormat="1" ht="11.25">
      <c r="A66" s="20">
        <v>32</v>
      </c>
      <c r="B66" s="21" t="s">
        <v>43</v>
      </c>
      <c r="C66" s="48" t="s">
        <v>47</v>
      </c>
      <c r="D66" s="26">
        <v>2.2000000000000002</v>
      </c>
      <c r="E66" s="20" t="s">
        <v>11</v>
      </c>
      <c r="F66" s="22"/>
      <c r="G66" s="12">
        <f>ROUND(D66*F66,2)</f>
        <v>0</v>
      </c>
      <c r="H66" s="8"/>
    </row>
    <row r="67" spans="1:8" s="15" customFormat="1">
      <c r="A67" s="53" t="s">
        <v>22</v>
      </c>
      <c r="B67" s="54"/>
      <c r="C67" s="54"/>
      <c r="D67" s="54"/>
      <c r="E67" s="54"/>
      <c r="F67" s="55"/>
      <c r="G67" s="39">
        <f>SUM(G10:G66)</f>
        <v>0</v>
      </c>
    </row>
    <row r="68" spans="1:8" s="15" customFormat="1">
      <c r="A68" s="49" t="s">
        <v>21</v>
      </c>
      <c r="B68" s="50"/>
      <c r="C68" s="50"/>
      <c r="D68" s="50"/>
      <c r="E68" s="50"/>
      <c r="F68" s="51"/>
      <c r="G68" s="39">
        <f>ROUND(G67*0.23,2)</f>
        <v>0</v>
      </c>
    </row>
    <row r="69" spans="1:8">
      <c r="A69" s="49" t="s">
        <v>23</v>
      </c>
      <c r="B69" s="50"/>
      <c r="C69" s="50"/>
      <c r="D69" s="50"/>
      <c r="E69" s="50"/>
      <c r="F69" s="51"/>
      <c r="G69" s="39">
        <f>G67+G68</f>
        <v>0</v>
      </c>
    </row>
  </sheetData>
  <mergeCells count="7">
    <mergeCell ref="A69:F69"/>
    <mergeCell ref="A2:G2"/>
    <mergeCell ref="A4:G4"/>
    <mergeCell ref="A5:G5"/>
    <mergeCell ref="A6:G6"/>
    <mergeCell ref="A67:F67"/>
    <mergeCell ref="A68:F68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TER</vt:lpstr>
      <vt:lpstr>TER!Obszar_wydruku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</dc:creator>
  <cp:lastModifiedBy>Krzysztof Biczysko</cp:lastModifiedBy>
  <cp:lastPrinted>2018-03-12T11:41:02Z</cp:lastPrinted>
  <dcterms:created xsi:type="dcterms:W3CDTF">2013-05-10T07:42:10Z</dcterms:created>
  <dcterms:modified xsi:type="dcterms:W3CDTF">2018-03-12T11:47:56Z</dcterms:modified>
</cp:coreProperties>
</file>